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2165"/>
  </bookViews>
  <sheets>
    <sheet name="12+9 камер ТЗ1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9" l="1"/>
  <c r="F17" i="9"/>
  <c r="F7" i="9"/>
  <c r="F8" i="9"/>
  <c r="F9" i="9"/>
  <c r="F10" i="9"/>
  <c r="F11" i="9"/>
  <c r="F12" i="9"/>
  <c r="F14" i="9"/>
  <c r="F16" i="9"/>
  <c r="F18" i="9"/>
  <c r="F20" i="9"/>
  <c r="F22" i="9"/>
  <c r="G18" i="9" l="1"/>
  <c r="F23" i="9"/>
  <c r="G14" i="9"/>
</calcChain>
</file>

<file path=xl/sharedStrings.xml><?xml version="1.0" encoding="utf-8"?>
<sst xmlns="http://schemas.openxmlformats.org/spreadsheetml/2006/main" count="44" uniqueCount="37">
  <si>
    <t>Материалы</t>
  </si>
  <si>
    <t>Оборудование</t>
  </si>
  <si>
    <t>Цена</t>
  </si>
  <si>
    <t>Кол. шт.</t>
  </si>
  <si>
    <t>Цена за шт.</t>
  </si>
  <si>
    <t>Сумма</t>
  </si>
  <si>
    <t>Кол-во.</t>
  </si>
  <si>
    <t>Работы</t>
  </si>
  <si>
    <t>Итого цена проекта</t>
  </si>
  <si>
    <t>От:</t>
  </si>
  <si>
    <t>ООО "КАКТУС"</t>
  </si>
  <si>
    <t>Кому:</t>
  </si>
  <si>
    <t>Предмет:</t>
  </si>
  <si>
    <t>Дата</t>
  </si>
  <si>
    <t>Заместитель генерального директора по строительству и эксплуатации сетей связи:</t>
  </si>
  <si>
    <t>Подпись___________________</t>
  </si>
  <si>
    <t>Большаков А.С.</t>
  </si>
  <si>
    <t>МП</t>
  </si>
  <si>
    <t>Срок действия коммерческого предложения 6(шесть) месяцев.</t>
  </si>
  <si>
    <t xml:space="preserve">Жесткий диск 8TB </t>
  </si>
  <si>
    <t>Монтажные и пусконаладочные работы. Транспортные расходы.</t>
  </si>
  <si>
    <t>Арсенальная 3. УК РЕКОРД</t>
  </si>
  <si>
    <t>Кабельная продукция</t>
  </si>
  <si>
    <t xml:space="preserve">Кабель силовой ВВГ 3х1,5 </t>
  </si>
  <si>
    <t>Расходные и прочие материалы</t>
  </si>
  <si>
    <t>IP камера внешняя F-IC-1141M(2.8mm)</t>
  </si>
  <si>
    <t>IP камера внутреняя F-IC-1341M(2.8mm)</t>
  </si>
  <si>
    <t>IP камера в лифт  F-IC-2522C2MS(2.8mm)</t>
  </si>
  <si>
    <t>Регистратор 32 канала F-NR-232X/2</t>
  </si>
  <si>
    <t>Сетевой управляемый 18 портовый PoE коммутатор F-SW-EM426POE-VM</t>
  </si>
  <si>
    <t>Кабель UTP 4x2x0,5 Cu cat5e LSZH</t>
  </si>
  <si>
    <t>Подвесной кабельный шлейф в лифт комлект с ЗПК-18</t>
  </si>
  <si>
    <t>Маршрутизатор Mikrotik RB3011UiAS-RM</t>
  </si>
  <si>
    <t>Сетевой управляемый коммутатор 8 портов F-SW-EM410POE-VM/L</t>
  </si>
  <si>
    <t>Монтаж автономной системы цифрового видеонаблюденияпо адресу : Новое Девяткино, Арсенальная д.3. Лифты - 8 шт, периметр дома - 8 шт, входные группы-3 шт., черная лестница тех.этаж - 3 шт., черная лестница вход - 3шт., лифтхолл - 3шт., этажные холлы - 55 шт.</t>
  </si>
  <si>
    <t>Техническое задание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</si>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</sst>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₽-419]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horizontal="right" vertical="top"/>
    </xf>
    <xf numFmtId="164" fontId="1" fillId="2" borderId="8" xfId="0" applyNumberFormat="1" applyFont="1" applyFill="1" applyBorder="1" applyAlignment="1">
      <alignment horizontal="right" vertical="top"/>
    </xf>
    <xf numFmtId="0" fontId="2" fillId="0" borderId="4" xfId="0" applyFont="1" applyBorder="1"/>
    <xf numFmtId="164" fontId="2" fillId="2" borderId="4" xfId="0" applyNumberFormat="1" applyFont="1" applyFill="1" applyBorder="1" applyAlignment="1">
      <alignment vertical="center"/>
    </xf>
    <xf numFmtId="164" fontId="2" fillId="0" borderId="3" xfId="0" applyNumberFormat="1" applyFont="1" applyBorder="1"/>
    <xf numFmtId="164" fontId="1" fillId="2" borderId="4" xfId="0" applyNumberFormat="1" applyFont="1" applyFill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/>
    <xf numFmtId="0" fontId="1" fillId="0" borderId="2" xfId="0" applyFont="1" applyBorder="1"/>
    <xf numFmtId="0" fontId="1" fillId="0" borderId="0" xfId="0" applyFont="1"/>
    <xf numFmtId="164" fontId="2" fillId="0" borderId="4" xfId="0" applyNumberFormat="1" applyFont="1" applyBorder="1"/>
    <xf numFmtId="0" fontId="1" fillId="0" borderId="14" xfId="0" applyFont="1" applyBorder="1"/>
    <xf numFmtId="164" fontId="1" fillId="2" borderId="14" xfId="0" applyNumberFormat="1" applyFont="1" applyFill="1" applyBorder="1" applyAlignment="1">
      <alignment vertical="center"/>
    </xf>
    <xf numFmtId="0" fontId="1" fillId="0" borderId="14" xfId="0" applyFont="1" applyBorder="1" applyAlignment="1">
      <alignment horizontal="center"/>
    </xf>
    <xf numFmtId="164" fontId="1" fillId="2" borderId="16" xfId="0" applyNumberFormat="1" applyFont="1" applyFill="1" applyBorder="1" applyAlignment="1">
      <alignment vertical="center"/>
    </xf>
    <xf numFmtId="0" fontId="2" fillId="0" borderId="17" xfId="0" applyFont="1" applyBorder="1"/>
    <xf numFmtId="164" fontId="2" fillId="2" borderId="18" xfId="0" applyNumberFormat="1" applyFont="1" applyFill="1" applyBorder="1" applyAlignment="1">
      <alignment vertical="center"/>
    </xf>
    <xf numFmtId="164" fontId="2" fillId="0" borderId="19" xfId="0" applyNumberFormat="1" applyFont="1" applyBorder="1"/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/>
    <xf numFmtId="0" fontId="1" fillId="0" borderId="25" xfId="0" applyFont="1" applyBorder="1" applyAlignment="1">
      <alignment horizontal="center" vertical="center"/>
    </xf>
    <xf numFmtId="164" fontId="1" fillId="0" borderId="22" xfId="0" applyNumberFormat="1" applyFont="1" applyBorder="1"/>
    <xf numFmtId="164" fontId="1" fillId="0" borderId="24" xfId="0" applyNumberFormat="1" applyFont="1" applyBorder="1"/>
    <xf numFmtId="0" fontId="1" fillId="2" borderId="9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164" fontId="1" fillId="2" borderId="15" xfId="0" applyNumberFormat="1" applyFont="1" applyFill="1" applyBorder="1" applyAlignment="1">
      <alignment vertical="center"/>
    </xf>
    <xf numFmtId="164" fontId="0" fillId="0" borderId="4" xfId="0" applyNumberFormat="1" applyBorder="1"/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left" vertical="center"/>
    </xf>
    <xf numFmtId="14" fontId="0" fillId="0" borderId="26" xfId="0" applyNumberFormat="1" applyBorder="1" applyAlignment="1">
      <alignment horizontal="center" vertical="top"/>
    </xf>
    <xf numFmtId="164" fontId="0" fillId="0" borderId="0" xfId="0" applyNumberFormat="1"/>
    <xf numFmtId="0" fontId="2" fillId="0" borderId="33" xfId="0" applyFont="1" applyBorder="1"/>
    <xf numFmtId="164" fontId="2" fillId="2" borderId="33" xfId="0" applyNumberFormat="1" applyFont="1" applyFill="1" applyBorder="1" applyAlignment="1">
      <alignment vertical="center"/>
    </xf>
    <xf numFmtId="164" fontId="2" fillId="0" borderId="3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/>
    <xf numFmtId="164" fontId="1" fillId="2" borderId="10" xfId="0" applyNumberFormat="1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horizontal="right" vertical="top"/>
    </xf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164" fontId="1" fillId="2" borderId="29" xfId="0" applyNumberFormat="1" applyFont="1" applyFill="1" applyBorder="1" applyAlignment="1">
      <alignment vertical="center"/>
    </xf>
    <xf numFmtId="164" fontId="1" fillId="2" borderId="30" xfId="0" applyNumberFormat="1" applyFont="1" applyFill="1" applyBorder="1" applyAlignment="1">
      <alignment horizontal="right" vertical="top"/>
    </xf>
    <xf numFmtId="0" fontId="2" fillId="0" borderId="27" xfId="0" applyFont="1" applyBorder="1"/>
    <xf numFmtId="164" fontId="2" fillId="2" borderId="27" xfId="0" applyNumberFormat="1" applyFont="1" applyFill="1" applyBorder="1" applyAlignment="1">
      <alignment vertical="center"/>
    </xf>
    <xf numFmtId="164" fontId="2" fillId="0" borderId="27" xfId="0" applyNumberFormat="1" applyFont="1" applyBorder="1"/>
    <xf numFmtId="0" fontId="1" fillId="0" borderId="21" xfId="0" applyFont="1" applyBorder="1" applyAlignment="1">
      <alignment horizontal="center"/>
    </xf>
    <xf numFmtId="164" fontId="1" fillId="2" borderId="22" xfId="0" applyNumberFormat="1" applyFont="1" applyFill="1" applyBorder="1" applyAlignment="1">
      <alignment horizontal="right" vertical="top"/>
    </xf>
    <xf numFmtId="0" fontId="5" fillId="0" borderId="14" xfId="0" applyFont="1" applyBorder="1"/>
    <xf numFmtId="0" fontId="1" fillId="0" borderId="5" xfId="0" applyFont="1" applyBorder="1" applyAlignment="1">
      <alignment horizontal="center" vertical="center"/>
    </xf>
    <xf numFmtId="0" fontId="5" fillId="0" borderId="10" xfId="0" applyFont="1" applyBorder="1"/>
    <xf numFmtId="0" fontId="1" fillId="0" borderId="10" xfId="0" applyFont="1" applyBorder="1" applyAlignment="1">
      <alignment horizontal="center"/>
    </xf>
    <xf numFmtId="164" fontId="1" fillId="0" borderId="20" xfId="0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164" fontId="1" fillId="0" borderId="30" xfId="0" applyNumberFormat="1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tabSelected="1" workbookViewId="0">
      <selection activeCell="C4" sqref="C4:F4"/>
    </sheetView>
  </sheetViews>
  <sheetFormatPr defaultRowHeight="15" x14ac:dyDescent="0.25"/>
  <cols>
    <col min="1" max="1" width="3" customWidth="1"/>
    <col min="2" max="2" width="12.42578125" bestFit="1" customWidth="1"/>
    <col min="3" max="3" width="60.7109375" customWidth="1"/>
    <col min="4" max="4" width="7.7109375" bestFit="1" customWidth="1"/>
    <col min="5" max="5" width="11.42578125" bestFit="1" customWidth="1"/>
    <col min="6" max="6" width="12.7109375" bestFit="1" customWidth="1"/>
    <col min="7" max="7" width="14.42578125" bestFit="1" customWidth="1"/>
  </cols>
  <sheetData>
    <row r="1" spans="2:7" ht="15.75" thickBot="1" x14ac:dyDescent="0.3">
      <c r="D1" s="86" t="s">
        <v>36</v>
      </c>
    </row>
    <row r="2" spans="2:7" ht="16.5" thickBot="1" x14ac:dyDescent="0.3">
      <c r="B2" s="66" t="s">
        <v>35</v>
      </c>
      <c r="C2" s="67"/>
      <c r="D2" s="67"/>
      <c r="E2" s="67"/>
      <c r="F2" s="68"/>
    </row>
    <row r="3" spans="2:7" x14ac:dyDescent="0.25">
      <c r="B3" s="21" t="s">
        <v>9</v>
      </c>
      <c r="C3" s="69" t="s">
        <v>10</v>
      </c>
      <c r="D3" s="69"/>
      <c r="E3" s="69"/>
      <c r="F3" s="70"/>
    </row>
    <row r="4" spans="2:7" x14ac:dyDescent="0.25">
      <c r="B4" s="22" t="s">
        <v>11</v>
      </c>
      <c r="C4" s="71" t="s">
        <v>21</v>
      </c>
      <c r="D4" s="71"/>
      <c r="E4" s="71"/>
      <c r="F4" s="72"/>
    </row>
    <row r="5" spans="2:7" ht="49.5" customHeight="1" thickBot="1" x14ac:dyDescent="0.3">
      <c r="B5" s="23" t="s">
        <v>12</v>
      </c>
      <c r="C5" s="73" t="s">
        <v>34</v>
      </c>
      <c r="D5" s="73"/>
      <c r="E5" s="73"/>
      <c r="F5" s="74"/>
    </row>
    <row r="6" spans="2:7" ht="15.75" thickBot="1" x14ac:dyDescent="0.3">
      <c r="B6" s="77" t="s">
        <v>1</v>
      </c>
      <c r="C6" s="78"/>
      <c r="D6" s="18" t="s">
        <v>3</v>
      </c>
      <c r="E6" s="19" t="s">
        <v>4</v>
      </c>
      <c r="F6" s="20" t="s">
        <v>5</v>
      </c>
    </row>
    <row r="7" spans="2:7" x14ac:dyDescent="0.25">
      <c r="B7" s="55">
        <v>1</v>
      </c>
      <c r="C7" s="56" t="s">
        <v>25</v>
      </c>
      <c r="D7" s="57">
        <v>8</v>
      </c>
      <c r="E7" s="43">
        <v>5900</v>
      </c>
      <c r="F7" s="58">
        <f t="shared" ref="F7:F14" si="0">D7*E7</f>
        <v>47200</v>
      </c>
    </row>
    <row r="8" spans="2:7" x14ac:dyDescent="0.25">
      <c r="B8" s="24">
        <v>2</v>
      </c>
      <c r="C8" s="54" t="s">
        <v>26</v>
      </c>
      <c r="D8" s="29">
        <v>67</v>
      </c>
      <c r="E8" s="17">
        <v>6000</v>
      </c>
      <c r="F8" s="25">
        <f t="shared" si="0"/>
        <v>402000</v>
      </c>
    </row>
    <row r="9" spans="2:7" x14ac:dyDescent="0.25">
      <c r="B9" s="24">
        <v>3</v>
      </c>
      <c r="C9" s="54" t="s">
        <v>27</v>
      </c>
      <c r="D9" s="29">
        <v>8</v>
      </c>
      <c r="E9" s="17">
        <v>15490</v>
      </c>
      <c r="F9" s="25">
        <f t="shared" si="0"/>
        <v>123920</v>
      </c>
    </row>
    <row r="10" spans="2:7" x14ac:dyDescent="0.25">
      <c r="B10" s="24">
        <v>4</v>
      </c>
      <c r="C10" s="14" t="s">
        <v>28</v>
      </c>
      <c r="D10" s="16">
        <v>3</v>
      </c>
      <c r="E10" s="15">
        <v>33900</v>
      </c>
      <c r="F10" s="25">
        <f t="shared" si="0"/>
        <v>101700</v>
      </c>
    </row>
    <row r="11" spans="2:7" x14ac:dyDescent="0.25">
      <c r="B11" s="24">
        <v>5</v>
      </c>
      <c r="C11" s="14" t="s">
        <v>19</v>
      </c>
      <c r="D11" s="16">
        <v>6</v>
      </c>
      <c r="E11" s="15">
        <v>19000</v>
      </c>
      <c r="F11" s="25">
        <f>D11*E11</f>
        <v>114000</v>
      </c>
    </row>
    <row r="12" spans="2:7" x14ac:dyDescent="0.25">
      <c r="B12" s="24">
        <v>6</v>
      </c>
      <c r="C12" s="14" t="s">
        <v>32</v>
      </c>
      <c r="D12" s="16">
        <v>1</v>
      </c>
      <c r="E12" s="15">
        <v>22000</v>
      </c>
      <c r="F12" s="25">
        <f t="shared" si="0"/>
        <v>22000</v>
      </c>
    </row>
    <row r="13" spans="2:7" ht="15.75" thickBot="1" x14ac:dyDescent="0.3">
      <c r="B13" s="59">
        <v>7</v>
      </c>
      <c r="C13" s="30" t="s">
        <v>33</v>
      </c>
      <c r="D13" s="31">
        <v>3</v>
      </c>
      <c r="E13" s="32">
        <v>8900</v>
      </c>
      <c r="F13" s="26">
        <f t="shared" si="0"/>
        <v>26700</v>
      </c>
    </row>
    <row r="14" spans="2:7" ht="15.75" thickBot="1" x14ac:dyDescent="0.3">
      <c r="B14" s="60">
        <v>8</v>
      </c>
      <c r="C14" s="46" t="s">
        <v>29</v>
      </c>
      <c r="D14" s="61">
        <v>3</v>
      </c>
      <c r="E14" s="47">
        <v>23500</v>
      </c>
      <c r="F14" s="62">
        <f t="shared" si="0"/>
        <v>70500</v>
      </c>
      <c r="G14" s="33">
        <f>SUM(F7:F14)</f>
        <v>908020</v>
      </c>
    </row>
    <row r="15" spans="2:7" ht="15.75" thickBot="1" x14ac:dyDescent="0.3">
      <c r="B15" s="84" t="s">
        <v>22</v>
      </c>
      <c r="C15" s="85"/>
      <c r="D15" s="49" t="s">
        <v>6</v>
      </c>
      <c r="E15" s="50" t="s">
        <v>2</v>
      </c>
      <c r="F15" s="51" t="s">
        <v>5</v>
      </c>
      <c r="G15" s="37"/>
    </row>
    <row r="16" spans="2:7" x14ac:dyDescent="0.25">
      <c r="B16" s="41">
        <v>1</v>
      </c>
      <c r="C16" s="42" t="s">
        <v>30</v>
      </c>
      <c r="D16" s="42">
        <v>4800</v>
      </c>
      <c r="E16" s="43">
        <v>45</v>
      </c>
      <c r="F16" s="44">
        <f>D16*E16</f>
        <v>216000</v>
      </c>
      <c r="G16" s="37"/>
    </row>
    <row r="17" spans="2:7" ht="15.75" thickBot="1" x14ac:dyDescent="0.3">
      <c r="B17" s="52">
        <v>2</v>
      </c>
      <c r="C17" s="14" t="s">
        <v>31</v>
      </c>
      <c r="D17" s="14">
        <v>320</v>
      </c>
      <c r="E17" s="15">
        <v>220</v>
      </c>
      <c r="F17" s="53">
        <f>D17*E17</f>
        <v>70400</v>
      </c>
      <c r="G17" s="37"/>
    </row>
    <row r="18" spans="2:7" ht="15.75" thickBot="1" x14ac:dyDescent="0.3">
      <c r="B18" s="45">
        <v>3</v>
      </c>
      <c r="C18" s="46" t="s">
        <v>23</v>
      </c>
      <c r="D18" s="46">
        <v>200</v>
      </c>
      <c r="E18" s="47">
        <v>99</v>
      </c>
      <c r="F18" s="48">
        <f t="shared" ref="F18" si="1">D18*E18</f>
        <v>19800</v>
      </c>
      <c r="G18" s="33">
        <f>SUM(F16:F18)</f>
        <v>306200</v>
      </c>
    </row>
    <row r="19" spans="2:7" ht="15.75" thickBot="1" x14ac:dyDescent="0.3">
      <c r="B19" s="79" t="s">
        <v>0</v>
      </c>
      <c r="C19" s="80"/>
      <c r="D19" s="38" t="s">
        <v>6</v>
      </c>
      <c r="E19" s="39" t="s">
        <v>2</v>
      </c>
      <c r="F19" s="40" t="s">
        <v>5</v>
      </c>
    </row>
    <row r="20" spans="2:7" ht="15.75" thickBot="1" x14ac:dyDescent="0.3">
      <c r="B20" s="27">
        <v>1</v>
      </c>
      <c r="C20" s="1" t="s">
        <v>24</v>
      </c>
      <c r="D20" s="2">
        <v>1</v>
      </c>
      <c r="E20" s="3">
        <v>127800</v>
      </c>
      <c r="F20" s="4">
        <f>D20*E20</f>
        <v>127800</v>
      </c>
    </row>
    <row r="21" spans="2:7" ht="15.75" thickBot="1" x14ac:dyDescent="0.3">
      <c r="B21" s="75" t="s">
        <v>7</v>
      </c>
      <c r="C21" s="76"/>
      <c r="D21" s="5" t="s">
        <v>6</v>
      </c>
      <c r="E21" s="6" t="s">
        <v>2</v>
      </c>
      <c r="F21" s="7" t="s">
        <v>5</v>
      </c>
    </row>
    <row r="22" spans="2:7" ht="15.75" thickBot="1" x14ac:dyDescent="0.3">
      <c r="B22" s="28">
        <v>1</v>
      </c>
      <c r="C22" s="11" t="s">
        <v>20</v>
      </c>
      <c r="D22" s="10">
        <v>1</v>
      </c>
      <c r="E22" s="8">
        <v>912400</v>
      </c>
      <c r="F22" s="9">
        <f>E22*D22</f>
        <v>912400</v>
      </c>
    </row>
    <row r="23" spans="2:7" ht="15.75" thickBot="1" x14ac:dyDescent="0.3">
      <c r="B23" s="12"/>
      <c r="C23" s="12"/>
      <c r="D23" s="64" t="s">
        <v>8</v>
      </c>
      <c r="E23" s="65"/>
      <c r="F23" s="13">
        <f>SUM(F7:F14,F16:F18,F20,F22)</f>
        <v>2254420</v>
      </c>
    </row>
    <row r="24" spans="2:7" ht="15.75" thickBot="1" x14ac:dyDescent="0.3"/>
    <row r="25" spans="2:7" ht="15.75" thickBot="1" x14ac:dyDescent="0.3">
      <c r="B25" s="81" t="s">
        <v>18</v>
      </c>
      <c r="C25" s="82"/>
      <c r="D25" s="82"/>
      <c r="E25" s="82"/>
      <c r="F25" s="83"/>
    </row>
    <row r="26" spans="2:7" ht="15" customHeight="1" thickBot="1" x14ac:dyDescent="0.3"/>
    <row r="27" spans="2:7" x14ac:dyDescent="0.25">
      <c r="B27" s="34" t="s">
        <v>13</v>
      </c>
      <c r="C27" s="35" t="s">
        <v>14</v>
      </c>
    </row>
    <row r="28" spans="2:7" ht="15.75" thickBot="1" x14ac:dyDescent="0.3">
      <c r="B28" s="36">
        <v>45738</v>
      </c>
      <c r="C28" t="s">
        <v>16</v>
      </c>
      <c r="D28" s="63"/>
      <c r="E28" s="63"/>
      <c r="F28" s="63"/>
    </row>
    <row r="29" spans="2:7" x14ac:dyDescent="0.25">
      <c r="D29" s="63" t="s">
        <v>15</v>
      </c>
      <c r="E29" s="63"/>
      <c r="F29" s="63"/>
    </row>
    <row r="30" spans="2:7" x14ac:dyDescent="0.25">
      <c r="F30" t="s">
        <v>17</v>
      </c>
    </row>
  </sheetData>
  <mergeCells count="12">
    <mergeCell ref="D29:F29"/>
    <mergeCell ref="D23:E23"/>
    <mergeCell ref="B2:F2"/>
    <mergeCell ref="C3:F3"/>
    <mergeCell ref="C4:F4"/>
    <mergeCell ref="C5:F5"/>
    <mergeCell ref="B21:C21"/>
    <mergeCell ref="B6:C6"/>
    <mergeCell ref="B19:C19"/>
    <mergeCell ref="B25:F25"/>
    <mergeCell ref="D28:F28"/>
    <mergeCell ref="B15:C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12+9 камер ТЗ1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2025-07-10T11:22:20Z</dcterms:modified>
</cp:coreProperties>
</file>